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Desktop\สสวท\"/>
    </mc:Choice>
  </mc:AlternateContent>
  <bookViews>
    <workbookView xWindow="0" yWindow="0" windowWidth="20490" windowHeight="7905"/>
  </bookViews>
  <sheets>
    <sheet name="Sheet1" sheetId="1" r:id="rId1"/>
  </sheets>
  <definedNames>
    <definedName name="_xlnm._FilterDatabase" localSheetId="0" hidden="1">Sheet1!$A$3:$D$3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7" i="1" l="1"/>
  <c r="D80" i="1"/>
  <c r="D82" i="1"/>
  <c r="D85" i="1"/>
  <c r="D86" i="1"/>
  <c r="D81" i="1"/>
  <c r="D84" i="1"/>
  <c r="D83" i="1"/>
  <c r="D74" i="1"/>
  <c r="D68" i="1"/>
  <c r="D69" i="1"/>
  <c r="D72" i="1"/>
  <c r="D73" i="1"/>
  <c r="D67" i="1"/>
  <c r="D71" i="1"/>
  <c r="D70" i="1"/>
  <c r="D54" i="1"/>
  <c r="D60" i="1"/>
  <c r="D61" i="1"/>
  <c r="D56" i="1"/>
  <c r="D55" i="1"/>
  <c r="D59" i="1"/>
  <c r="D57" i="1"/>
  <c r="D58" i="1"/>
  <c r="D46" i="1"/>
  <c r="D48" i="1"/>
  <c r="D47" i="1"/>
  <c r="D43" i="1"/>
  <c r="D44" i="1"/>
  <c r="D45" i="1"/>
  <c r="D42" i="1"/>
  <c r="D41" i="1"/>
  <c r="D28" i="1"/>
  <c r="D35" i="1"/>
  <c r="D30" i="1"/>
  <c r="D33" i="1"/>
  <c r="D34" i="1"/>
  <c r="D29" i="1"/>
  <c r="D32" i="1"/>
  <c r="D31" i="1"/>
  <c r="D7" i="1"/>
  <c r="G21" i="1"/>
  <c r="F21" i="1"/>
  <c r="E21" i="1"/>
  <c r="G20" i="1"/>
  <c r="F20" i="1"/>
  <c r="E20" i="1"/>
  <c r="G19" i="1"/>
  <c r="F19" i="1"/>
  <c r="E19" i="1"/>
  <c r="G18" i="1"/>
  <c r="F18" i="1"/>
  <c r="E18" i="1"/>
  <c r="G17" i="1"/>
  <c r="F17" i="1"/>
  <c r="E17" i="1"/>
  <c r="D5" i="1" l="1"/>
  <c r="D10" i="1" l="1"/>
  <c r="D6" i="1"/>
  <c r="D11" i="1"/>
  <c r="D4" i="1"/>
  <c r="D9" i="1"/>
  <c r="D8" i="1"/>
</calcChain>
</file>

<file path=xl/sharedStrings.xml><?xml version="1.0" encoding="utf-8"?>
<sst xmlns="http://schemas.openxmlformats.org/spreadsheetml/2006/main" count="167" uniqueCount="31">
  <si>
    <t>อุณหภูมิ</t>
  </si>
  <si>
    <t>ความชื้นสัมพัทธ์</t>
  </si>
  <si>
    <t>เกิดไฟไหม้</t>
  </si>
  <si>
    <t>ระยะทาง</t>
  </si>
  <si>
    <t>no</t>
  </si>
  <si>
    <t>yes</t>
  </si>
  <si>
    <t>K = 3</t>
  </si>
  <si>
    <t>K = 5</t>
  </si>
  <si>
    <t>K = 7</t>
  </si>
  <si>
    <t>ค่า K</t>
  </si>
  <si>
    <t>จำนวนสมาชิกกลุ่มเกิดไฟไหม้ (Yes)</t>
  </si>
  <si>
    <t>จำนวนสมาชิกกลุ่มเกิดไม่ไฟไหม้ (No)</t>
  </si>
  <si>
    <t>ผลการจำแนก</t>
  </si>
  <si>
    <t>ทำการประเมินความถูกต้องในการจำแนกข้อมูลด้วยการนำข้อมูลชุดทดสอบ (5 รายการ)ไปทดสอบกับข้อมูลที่ทราบคำตอบอยู่แล้ว (8 รายการ)</t>
  </si>
  <si>
    <t>ชุดข้อมูล 8 รายการ</t>
  </si>
  <si>
    <t>ผลการจำแนกเมื่อค่า K เป็น 3 , 5 และ , 7 ตามลำดับ</t>
  </si>
  <si>
    <t>ใบกิจกรรมที่ 8.3 K ใครแม่นกว่ากัน ให้นักเรียนใช้ขั้นตอนวิธี K-NN เพื่อทำนายว่าในวันที่อุณหภูมิเท่ากับ 18 องศาเซลเซียส และความชื้นสัมพัทธ์เท่ากับ 44% จะเกิดไฟไหม้หรือไม่โดยใช้ชุดข้อมูล 8 รายการข้างต้น</t>
  </si>
  <si>
    <t>ข้อมูลทดสอบ 5 ชุด</t>
  </si>
  <si>
    <t>ผลการจำแนกเมื่อใช้ค่า K ในช่วงต่าง ๆ</t>
  </si>
  <si>
    <t>อุณหภูมิ (°C)</t>
  </si>
  <si>
    <t>ความชื้นสัมพัทธ์ (%)</t>
  </si>
  <si>
    <t>ให้นักเรียนเลือกค่า K ที่นักเรียนต้องการ</t>
  </si>
  <si>
    <t>ความแม่นยำ (%)</t>
  </si>
  <si>
    <t>ข้อมูลสำหรับทำนาย 8 ชุด</t>
  </si>
  <si>
    <t>ใช้ข้อมูลทดสอบ (อุณหภูมิ 29.6 °C , ความชื้นสัมพัทธ์ 27% ในการคำนวณ)</t>
  </si>
  <si>
    <t>ผลลัพธ์ของการจำแนกจะถูกนำไปใส่ในตารางชุดข้อมูลทดสอบโดยอัตโนมัติ</t>
  </si>
  <si>
    <t>ใช้ข้อมูลทดสอบ (อุณหภูมิ 19.3 °C , ความชื้น 38 % ในการคำนวณ)</t>
  </si>
  <si>
    <t>ใช้ข้อมูลทดสอบ (อุณหภูมิ 17.8 °C, ความชื้น 56 % ในการคำนวณ)</t>
  </si>
  <si>
    <t>ใช้ข้อมูลทดสอบ (อุณหภูมิ 25.1 °C , ความชื้น 27 % ในการคำนวณ)</t>
  </si>
  <si>
    <t>ใช้ข้อมูลทดสอบ (อุณหภูมิ 30.2 °C, ความชื้น 24 % ในการคำนวณ)</t>
  </si>
  <si>
    <t>ดังนั้นควรใช้ผลค่า K = 5 ในการสรุปผลคำตอบในตารางด้านบน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</si>
</sst>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 New"/>
      <family val="2"/>
    </font>
    <font>
      <sz val="16"/>
      <name val="TH Sarabun New"/>
      <family val="2"/>
    </font>
    <font>
      <b/>
      <sz val="16"/>
      <color theme="1"/>
      <name val="TH Sarabun New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4" borderId="0" xfId="0" applyNumberFormat="1" applyFont="1" applyFill="1" applyBorder="1" applyAlignment="1">
      <alignment horizontal="center" vertical="center"/>
    </xf>
    <xf numFmtId="2" fontId="2" fillId="4" borderId="0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5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2" fontId="1" fillId="5" borderId="0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9" fontId="1" fillId="3" borderId="1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9"/>
  <sheetViews>
    <sheetView tabSelected="1" workbookViewId="0">
      <selection activeCell="I18" sqref="I18:J18"/>
    </sheetView>
  </sheetViews>
  <sheetFormatPr defaultRowHeight="24" x14ac:dyDescent="0.2"/>
  <cols>
    <col min="1" max="1" width="9.75" style="1" bestFit="1" customWidth="1"/>
    <col min="2" max="2" width="15.125" style="1" bestFit="1" customWidth="1"/>
    <col min="3" max="3" width="9.375" style="1" bestFit="1" customWidth="1"/>
    <col min="4" max="6" width="9" style="2"/>
    <col min="7" max="7" width="9.375" style="1" customWidth="1"/>
    <col min="8" max="8" width="25.625" style="10" bestFit="1" customWidth="1"/>
    <col min="9" max="9" width="26.625" style="10" bestFit="1" customWidth="1"/>
    <col min="10" max="10" width="26.625" style="1" bestFit="1" customWidth="1"/>
    <col min="11" max="11" width="10.625" style="1" bestFit="1" customWidth="1"/>
    <col min="12" max="12" width="25.625" style="1" bestFit="1" customWidth="1"/>
    <col min="13" max="13" width="26.625" style="1" bestFit="1" customWidth="1"/>
    <col min="14" max="14" width="11.625" style="1" customWidth="1"/>
    <col min="15" max="16384" width="9" style="1"/>
  </cols>
  <sheetData>
    <row r="1" spans="1:15" x14ac:dyDescent="0.2">
      <c r="A1" s="13" t="s">
        <v>16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5" s="10" customFormat="1" x14ac:dyDescent="0.2">
      <c r="A2" s="42" t="s">
        <v>14</v>
      </c>
      <c r="B2" s="43"/>
      <c r="C2" s="43"/>
      <c r="D2" s="44"/>
      <c r="E2" s="22"/>
      <c r="F2" s="41"/>
      <c r="G2" s="41"/>
      <c r="H2" s="41"/>
      <c r="I2" s="41"/>
      <c r="J2" s="22"/>
      <c r="K2" s="22"/>
      <c r="L2" s="22"/>
      <c r="M2" s="22"/>
      <c r="N2" s="22"/>
    </row>
    <row r="3" spans="1:15" x14ac:dyDescent="0.2">
      <c r="A3" s="15" t="s">
        <v>0</v>
      </c>
      <c r="B3" s="15" t="s">
        <v>1</v>
      </c>
      <c r="C3" s="15" t="s">
        <v>2</v>
      </c>
      <c r="D3" s="16" t="s">
        <v>3</v>
      </c>
      <c r="F3" s="3"/>
      <c r="G3" s="3"/>
      <c r="H3" s="3"/>
      <c r="I3" s="17"/>
      <c r="J3" s="3"/>
      <c r="K3" s="3"/>
    </row>
    <row r="4" spans="1:15" x14ac:dyDescent="0.2">
      <c r="A4" s="4">
        <v>18.2</v>
      </c>
      <c r="B4" s="4">
        <v>46</v>
      </c>
      <c r="C4" s="4" t="s">
        <v>5</v>
      </c>
      <c r="D4" s="5">
        <f>SQRT((A4-18)^2+(B4-44)^2)</f>
        <v>2.0099751242241779</v>
      </c>
      <c r="F4" s="3"/>
      <c r="G4" s="3"/>
      <c r="H4" s="13" t="s">
        <v>15</v>
      </c>
      <c r="I4" s="13"/>
      <c r="J4" s="13"/>
      <c r="K4" s="13"/>
    </row>
    <row r="5" spans="1:15" x14ac:dyDescent="0.2">
      <c r="A5" s="4">
        <v>20.3</v>
      </c>
      <c r="B5" s="4">
        <v>45</v>
      </c>
      <c r="C5" s="4" t="s">
        <v>4</v>
      </c>
      <c r="D5" s="5">
        <f>SQRT((A5-18)^2+(B5-44)^2)</f>
        <v>2.5079872407968913</v>
      </c>
      <c r="F5" s="3"/>
      <c r="G5" s="3"/>
      <c r="H5" s="5" t="s">
        <v>9</v>
      </c>
      <c r="I5" s="4" t="s">
        <v>10</v>
      </c>
      <c r="J5" s="4" t="s">
        <v>11</v>
      </c>
      <c r="K5" s="14" t="s">
        <v>12</v>
      </c>
    </row>
    <row r="6" spans="1:15" x14ac:dyDescent="0.2">
      <c r="A6" s="4">
        <v>19.600000000000001</v>
      </c>
      <c r="B6" s="4">
        <v>48</v>
      </c>
      <c r="C6" s="4" t="s">
        <v>5</v>
      </c>
      <c r="D6" s="5">
        <f>SQRT((A6-18)^2+(B6-44)^2)</f>
        <v>4.3081318457076039</v>
      </c>
      <c r="F6" s="3"/>
      <c r="G6" s="3"/>
      <c r="H6" s="5" t="s">
        <v>6</v>
      </c>
      <c r="I6" s="4">
        <v>2</v>
      </c>
      <c r="J6" s="4">
        <v>1</v>
      </c>
      <c r="K6" s="4" t="s">
        <v>5</v>
      </c>
    </row>
    <row r="7" spans="1:15" x14ac:dyDescent="0.2">
      <c r="A7" s="4">
        <v>22.8</v>
      </c>
      <c r="B7" s="4">
        <v>40</v>
      </c>
      <c r="C7" s="4" t="s">
        <v>4</v>
      </c>
      <c r="D7" s="5">
        <f>SQRT((A7-18)^2+(B7-44)^2)</f>
        <v>6.2481997407253242</v>
      </c>
      <c r="F7" s="3"/>
      <c r="G7" s="3"/>
      <c r="H7" s="6" t="s">
        <v>7</v>
      </c>
      <c r="I7" s="7">
        <v>2</v>
      </c>
      <c r="J7" s="7">
        <v>3</v>
      </c>
      <c r="K7" s="7" t="s">
        <v>4</v>
      </c>
    </row>
    <row r="8" spans="1:15" x14ac:dyDescent="0.2">
      <c r="A8" s="4">
        <v>17.8</v>
      </c>
      <c r="B8" s="4">
        <v>51</v>
      </c>
      <c r="C8" s="4" t="s">
        <v>4</v>
      </c>
      <c r="D8" s="5">
        <f>SQRT((A8-18)^2+(B8-44)^2)</f>
        <v>7.0028565600046386</v>
      </c>
      <c r="F8" s="3"/>
      <c r="G8" s="3"/>
      <c r="H8" s="5" t="s">
        <v>8</v>
      </c>
      <c r="I8" s="4">
        <v>4</v>
      </c>
      <c r="J8" s="4">
        <v>3</v>
      </c>
      <c r="K8" s="4" t="s">
        <v>5</v>
      </c>
      <c r="L8" s="3"/>
      <c r="M8" s="3"/>
      <c r="N8" s="3"/>
    </row>
    <row r="9" spans="1:15" x14ac:dyDescent="0.2">
      <c r="A9" s="4">
        <v>24.1</v>
      </c>
      <c r="B9" s="4">
        <v>29</v>
      </c>
      <c r="C9" s="4" t="s">
        <v>5</v>
      </c>
      <c r="D9" s="5">
        <f>SQRT((A9-18)^2+(B9-44)^2)</f>
        <v>16.192899678562824</v>
      </c>
      <c r="F9" s="3"/>
      <c r="G9" s="3"/>
      <c r="H9" s="3"/>
      <c r="I9" s="17"/>
      <c r="J9" s="3"/>
      <c r="K9" s="3"/>
      <c r="L9" s="3"/>
      <c r="M9" s="3"/>
      <c r="N9" s="3"/>
    </row>
    <row r="10" spans="1:15" x14ac:dyDescent="0.2">
      <c r="A10" s="4">
        <v>17.7</v>
      </c>
      <c r="B10" s="4">
        <v>25</v>
      </c>
      <c r="C10" s="4" t="s">
        <v>5</v>
      </c>
      <c r="D10" s="5">
        <f>SQRT((A10-18)^2+(B10-44)^2)</f>
        <v>19.00236827345476</v>
      </c>
      <c r="F10" s="3"/>
      <c r="G10" s="3"/>
      <c r="H10" s="3"/>
      <c r="I10" s="17"/>
      <c r="J10" s="3"/>
      <c r="K10" s="3"/>
      <c r="L10" s="10"/>
      <c r="M10" s="10"/>
      <c r="N10" s="10"/>
    </row>
    <row r="11" spans="1:15" x14ac:dyDescent="0.2">
      <c r="A11" s="4">
        <v>28.6</v>
      </c>
      <c r="B11" s="4">
        <v>27</v>
      </c>
      <c r="C11" s="4" t="s">
        <v>4</v>
      </c>
      <c r="D11" s="5">
        <f>SQRT((A11-18)^2+(B11-44)^2)</f>
        <v>20.033971149025845</v>
      </c>
      <c r="F11" s="3"/>
      <c r="G11" s="3"/>
      <c r="H11" s="3"/>
      <c r="I11" s="17"/>
      <c r="J11" s="3"/>
      <c r="K11" s="3"/>
      <c r="L11" s="3"/>
      <c r="M11" s="3"/>
      <c r="N11" s="3"/>
    </row>
    <row r="12" spans="1:15" s="10" customFormat="1" x14ac:dyDescent="0.2">
      <c r="A12" s="3"/>
      <c r="B12" s="3"/>
      <c r="C12" s="3"/>
      <c r="D12" s="17"/>
      <c r="E12" s="2"/>
      <c r="F12" s="2"/>
    </row>
    <row r="13" spans="1:15" s="10" customFormat="1" x14ac:dyDescent="0.2">
      <c r="A13" s="20" t="s">
        <v>13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5" x14ac:dyDescent="0.2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spans="1:15" x14ac:dyDescent="0.2">
      <c r="A15" s="13" t="s">
        <v>17</v>
      </c>
      <c r="B15" s="13"/>
      <c r="C15" s="13"/>
      <c r="D15" s="13" t="s">
        <v>18</v>
      </c>
      <c r="E15" s="13"/>
      <c r="F15" s="13"/>
      <c r="G15" s="13"/>
      <c r="H15" s="3"/>
      <c r="I15" s="3"/>
      <c r="J15" s="3"/>
    </row>
    <row r="16" spans="1:15" x14ac:dyDescent="0.2">
      <c r="A16" s="4" t="s">
        <v>19</v>
      </c>
      <c r="B16" s="4" t="s">
        <v>20</v>
      </c>
      <c r="C16" s="4" t="s">
        <v>2</v>
      </c>
      <c r="D16" s="23" t="s">
        <v>21</v>
      </c>
      <c r="E16" s="24" t="s">
        <v>6</v>
      </c>
      <c r="F16" s="24" t="s">
        <v>7</v>
      </c>
      <c r="G16" s="24" t="s">
        <v>8</v>
      </c>
      <c r="H16" s="3"/>
      <c r="I16" s="3"/>
      <c r="J16" s="3"/>
      <c r="O16" s="2"/>
    </row>
    <row r="17" spans="1:17" x14ac:dyDescent="0.2">
      <c r="A17" s="4">
        <v>29.6</v>
      </c>
      <c r="B17" s="4">
        <v>27</v>
      </c>
      <c r="C17" s="4" t="s">
        <v>4</v>
      </c>
      <c r="D17" s="25"/>
      <c r="E17" s="8" t="str">
        <f>J31</f>
        <v>yes</v>
      </c>
      <c r="F17" s="7" t="str">
        <f>J32</f>
        <v>no</v>
      </c>
      <c r="G17" s="8" t="str">
        <f>J33</f>
        <v>yes</v>
      </c>
      <c r="H17" s="3"/>
      <c r="I17" s="3"/>
      <c r="J17" s="3"/>
      <c r="O17" s="2"/>
    </row>
    <row r="18" spans="1:17" x14ac:dyDescent="0.2">
      <c r="A18" s="4">
        <v>19.3</v>
      </c>
      <c r="B18" s="4">
        <v>38</v>
      </c>
      <c r="C18" s="4" t="s">
        <v>5</v>
      </c>
      <c r="D18" s="25"/>
      <c r="E18" s="8" t="str">
        <f>J44</f>
        <v>no</v>
      </c>
      <c r="F18" s="7" t="str">
        <f>J45</f>
        <v>yes</v>
      </c>
      <c r="G18" s="7" t="str">
        <f>J46</f>
        <v>yes</v>
      </c>
      <c r="H18" s="3"/>
      <c r="I18" s="45" t="s">
        <v>30</v>
      </c>
      <c r="J18" s="45"/>
      <c r="O18" s="2"/>
    </row>
    <row r="19" spans="1:17" x14ac:dyDescent="0.2">
      <c r="A19" s="4">
        <v>17.8</v>
      </c>
      <c r="B19" s="4">
        <v>56</v>
      </c>
      <c r="C19" s="4" t="s">
        <v>4</v>
      </c>
      <c r="D19" s="25"/>
      <c r="E19" s="4" t="str">
        <f>J57</f>
        <v>yes</v>
      </c>
      <c r="F19" s="7" t="str">
        <f>J58</f>
        <v>no</v>
      </c>
      <c r="G19" s="7" t="str">
        <f>J59</f>
        <v>no</v>
      </c>
      <c r="H19" s="3"/>
      <c r="I19" s="3"/>
      <c r="J19" s="3"/>
      <c r="O19" s="2"/>
    </row>
    <row r="20" spans="1:17" x14ac:dyDescent="0.2">
      <c r="A20" s="4">
        <v>25.1</v>
      </c>
      <c r="B20" s="4">
        <v>27</v>
      </c>
      <c r="C20" s="4" t="s">
        <v>4</v>
      </c>
      <c r="D20" s="25"/>
      <c r="E20" s="7" t="str">
        <f>J70</f>
        <v>yes</v>
      </c>
      <c r="F20" s="7" t="str">
        <f>J71</f>
        <v>no</v>
      </c>
      <c r="G20" s="8" t="str">
        <f>J72</f>
        <v>yes</v>
      </c>
      <c r="H20" s="3"/>
      <c r="I20" s="3"/>
      <c r="J20" s="3"/>
      <c r="O20" s="2"/>
    </row>
    <row r="21" spans="1:17" x14ac:dyDescent="0.2">
      <c r="A21" s="4">
        <v>30.2</v>
      </c>
      <c r="B21" s="4">
        <v>24</v>
      </c>
      <c r="C21" s="4" t="s">
        <v>4</v>
      </c>
      <c r="D21" s="25"/>
      <c r="E21" s="8" t="str">
        <f>J83</f>
        <v>yes</v>
      </c>
      <c r="F21" s="7" t="str">
        <f>J84</f>
        <v>no</v>
      </c>
      <c r="G21" s="8" t="str">
        <f>J85</f>
        <v>yes</v>
      </c>
      <c r="H21" s="3"/>
      <c r="I21" s="3"/>
      <c r="J21" s="3"/>
      <c r="O21" s="2"/>
    </row>
    <row r="22" spans="1:17" x14ac:dyDescent="0.2">
      <c r="A22" s="13" t="s">
        <v>22</v>
      </c>
      <c r="B22" s="13"/>
      <c r="C22" s="13"/>
      <c r="D22" s="26"/>
      <c r="E22" s="39">
        <v>0.2</v>
      </c>
      <c r="F22" s="40">
        <v>1</v>
      </c>
      <c r="G22" s="39">
        <v>0.4</v>
      </c>
      <c r="H22" s="3"/>
      <c r="I22" s="3"/>
      <c r="J22" s="3"/>
      <c r="O22" s="2"/>
    </row>
    <row r="23" spans="1:17" x14ac:dyDescent="0.2">
      <c r="A23" s="10"/>
      <c r="B23" s="10"/>
      <c r="C23" s="10"/>
      <c r="D23" s="10"/>
      <c r="E23" s="10"/>
      <c r="F23" s="10"/>
      <c r="G23" s="10"/>
      <c r="H23" s="3"/>
      <c r="I23" s="3"/>
      <c r="J23" s="3"/>
      <c r="O23" s="2"/>
    </row>
    <row r="24" spans="1:17" x14ac:dyDescent="0.2">
      <c r="A24" s="19"/>
      <c r="B24" s="19"/>
      <c r="C24" s="19"/>
      <c r="D24" s="19"/>
      <c r="E24" s="19"/>
      <c r="F24" s="19"/>
      <c r="G24" s="19"/>
      <c r="H24" s="19"/>
      <c r="I24" s="19"/>
      <c r="J24" s="19"/>
      <c r="O24" s="2"/>
    </row>
    <row r="25" spans="1:17" x14ac:dyDescent="0.2">
      <c r="A25" s="10"/>
      <c r="B25" s="10"/>
      <c r="C25" s="10"/>
      <c r="D25" s="10"/>
      <c r="E25" s="10"/>
      <c r="F25" s="10"/>
      <c r="G25" s="10"/>
      <c r="J25" s="10"/>
      <c r="O25" s="2"/>
    </row>
    <row r="26" spans="1:17" ht="24" customHeight="1" x14ac:dyDescent="0.2">
      <c r="A26" s="13" t="s">
        <v>23</v>
      </c>
      <c r="B26" s="13"/>
      <c r="C26" s="13"/>
      <c r="D26" s="13"/>
      <c r="E26" s="10"/>
      <c r="F26" s="13" t="s">
        <v>24</v>
      </c>
      <c r="G26" s="13"/>
      <c r="H26" s="13"/>
      <c r="I26" s="13"/>
      <c r="J26" s="36"/>
      <c r="K26" s="9"/>
      <c r="L26" s="9"/>
      <c r="M26" s="9"/>
      <c r="N26" s="11"/>
      <c r="O26" s="11"/>
      <c r="P26" s="11"/>
      <c r="Q26" s="9"/>
    </row>
    <row r="27" spans="1:17" x14ac:dyDescent="0.2">
      <c r="A27" s="4" t="s">
        <v>19</v>
      </c>
      <c r="B27" s="4" t="s">
        <v>20</v>
      </c>
      <c r="C27" s="4" t="s">
        <v>2</v>
      </c>
      <c r="D27" s="5" t="s">
        <v>3</v>
      </c>
      <c r="E27" s="10"/>
      <c r="F27" s="36"/>
      <c r="G27" s="36"/>
      <c r="H27" s="36"/>
      <c r="I27" s="36"/>
      <c r="J27" s="36"/>
      <c r="K27" s="9"/>
      <c r="L27" s="9"/>
      <c r="M27" s="9"/>
      <c r="N27" s="11"/>
      <c r="O27" s="11"/>
      <c r="P27" s="11"/>
      <c r="Q27" s="9"/>
    </row>
    <row r="28" spans="1:17" x14ac:dyDescent="0.2">
      <c r="A28" s="4">
        <v>28.6</v>
      </c>
      <c r="B28" s="4">
        <v>27</v>
      </c>
      <c r="C28" s="4" t="s">
        <v>4</v>
      </c>
      <c r="D28" s="5">
        <f>SQRT((A28-29.6)^2+(B28-27)^2)</f>
        <v>1</v>
      </c>
      <c r="E28" s="10"/>
      <c r="F28" s="10"/>
      <c r="G28" s="10"/>
      <c r="J28" s="10"/>
      <c r="K28" s="9"/>
      <c r="L28" s="9"/>
      <c r="M28" s="9"/>
      <c r="N28" s="11"/>
      <c r="O28" s="11"/>
      <c r="P28" s="11"/>
      <c r="Q28" s="9"/>
    </row>
    <row r="29" spans="1:17" x14ac:dyDescent="0.2">
      <c r="A29" s="4">
        <v>24.1</v>
      </c>
      <c r="B29" s="4">
        <v>29</v>
      </c>
      <c r="C29" s="4" t="s">
        <v>5</v>
      </c>
      <c r="D29" s="5">
        <f>SQRT((A29-29.6)^2+(B29-27)^2)</f>
        <v>5.8523499553598128</v>
      </c>
      <c r="E29" s="10"/>
      <c r="F29" s="10"/>
      <c r="G29" s="27" t="s">
        <v>9</v>
      </c>
      <c r="H29" s="37" t="s">
        <v>10</v>
      </c>
      <c r="I29" s="28" t="s">
        <v>11</v>
      </c>
      <c r="J29" s="29" t="s">
        <v>12</v>
      </c>
      <c r="K29" s="9"/>
      <c r="L29" s="9"/>
      <c r="M29" s="9"/>
      <c r="N29" s="11"/>
      <c r="O29" s="11"/>
      <c r="P29" s="11"/>
      <c r="Q29" s="9"/>
    </row>
    <row r="30" spans="1:17" x14ac:dyDescent="0.2">
      <c r="A30" s="4">
        <v>17.7</v>
      </c>
      <c r="B30" s="4">
        <v>25</v>
      </c>
      <c r="C30" s="4" t="s">
        <v>5</v>
      </c>
      <c r="D30" s="5">
        <f>SQRT((A30-29.6)^2+(B30-27)^2)</f>
        <v>12.066896867049127</v>
      </c>
      <c r="E30" s="10"/>
      <c r="F30" s="10"/>
      <c r="G30" s="30"/>
      <c r="H30" s="38"/>
      <c r="I30" s="21"/>
      <c r="J30" s="31"/>
      <c r="K30" s="9"/>
      <c r="L30" s="9"/>
      <c r="M30" s="9"/>
      <c r="N30" s="11"/>
      <c r="O30" s="12"/>
      <c r="P30" s="11"/>
      <c r="Q30" s="9"/>
    </row>
    <row r="31" spans="1:17" x14ac:dyDescent="0.2">
      <c r="A31" s="4">
        <v>22.8</v>
      </c>
      <c r="B31" s="4">
        <v>40</v>
      </c>
      <c r="C31" s="4" t="s">
        <v>4</v>
      </c>
      <c r="D31" s="5">
        <f>SQRT((A31-29.6)^2+(B31-27)^2)</f>
        <v>14.671059948074646</v>
      </c>
      <c r="E31" s="10"/>
      <c r="F31" s="10"/>
      <c r="G31" s="5" t="s">
        <v>6</v>
      </c>
      <c r="H31" s="4">
        <v>2</v>
      </c>
      <c r="I31" s="4">
        <v>1</v>
      </c>
      <c r="J31" s="4" t="s">
        <v>5</v>
      </c>
      <c r="K31" s="9"/>
      <c r="L31" s="9"/>
      <c r="M31" s="9"/>
      <c r="N31" s="11"/>
      <c r="O31" s="11"/>
      <c r="P31" s="11"/>
      <c r="Q31" s="9"/>
    </row>
    <row r="32" spans="1:17" x14ac:dyDescent="0.2">
      <c r="A32" s="4">
        <v>20.3</v>
      </c>
      <c r="B32" s="4">
        <v>45</v>
      </c>
      <c r="C32" s="4" t="s">
        <v>4</v>
      </c>
      <c r="D32" s="5">
        <f>SQRT((A32-29.6)^2+(B32-27)^2)</f>
        <v>20.260552805883655</v>
      </c>
      <c r="E32" s="10"/>
      <c r="F32" s="10"/>
      <c r="G32" s="5" t="s">
        <v>7</v>
      </c>
      <c r="H32" s="4">
        <v>2</v>
      </c>
      <c r="I32" s="4">
        <v>3</v>
      </c>
      <c r="J32" s="4" t="s">
        <v>4</v>
      </c>
      <c r="K32" s="9"/>
      <c r="L32" s="9"/>
      <c r="M32" s="9"/>
      <c r="N32" s="11"/>
      <c r="O32" s="11"/>
      <c r="P32" s="11"/>
      <c r="Q32" s="9"/>
    </row>
    <row r="33" spans="1:17" x14ac:dyDescent="0.2">
      <c r="A33" s="4">
        <v>18.2</v>
      </c>
      <c r="B33" s="4">
        <v>46</v>
      </c>
      <c r="C33" s="4" t="s">
        <v>5</v>
      </c>
      <c r="D33" s="5">
        <f>SQRT((A33-29.6)^2+(B33-27)^2)</f>
        <v>22.157617200412144</v>
      </c>
      <c r="E33" s="10"/>
      <c r="F33" s="10"/>
      <c r="G33" s="5" t="s">
        <v>8</v>
      </c>
      <c r="H33" s="4">
        <v>4</v>
      </c>
      <c r="I33" s="4">
        <v>3</v>
      </c>
      <c r="J33" s="4" t="s">
        <v>5</v>
      </c>
      <c r="K33" s="9"/>
      <c r="L33" s="9"/>
      <c r="M33" s="9"/>
      <c r="N33" s="11"/>
      <c r="O33" s="11"/>
      <c r="P33" s="11"/>
      <c r="Q33" s="9"/>
    </row>
    <row r="34" spans="1:17" x14ac:dyDescent="0.2">
      <c r="A34" s="4">
        <v>19.600000000000001</v>
      </c>
      <c r="B34" s="4">
        <v>48</v>
      </c>
      <c r="C34" s="4" t="s">
        <v>5</v>
      </c>
      <c r="D34" s="5">
        <f>SQRT((A34-29.6)^2+(B34-27)^2)</f>
        <v>23.259406699226016</v>
      </c>
      <c r="E34" s="10"/>
      <c r="F34" s="10"/>
      <c r="G34" s="10"/>
      <c r="J34" s="10"/>
      <c r="K34" s="9"/>
      <c r="L34" s="9"/>
      <c r="M34" s="9"/>
      <c r="N34" s="9"/>
      <c r="O34" s="9"/>
      <c r="P34" s="9"/>
      <c r="Q34" s="9"/>
    </row>
    <row r="35" spans="1:17" x14ac:dyDescent="0.2">
      <c r="A35" s="4">
        <v>17.8</v>
      </c>
      <c r="B35" s="4">
        <v>51</v>
      </c>
      <c r="C35" s="4" t="s">
        <v>4</v>
      </c>
      <c r="D35" s="5">
        <f>SQRT((A35-29.6)^2+(B35-27)^2)</f>
        <v>26.743971283263075</v>
      </c>
      <c r="E35" s="10"/>
      <c r="F35" s="10"/>
      <c r="G35" s="32" t="s">
        <v>25</v>
      </c>
      <c r="H35" s="32"/>
      <c r="I35" s="32"/>
      <c r="J35" s="32"/>
    </row>
    <row r="36" spans="1:17" x14ac:dyDescent="0.2">
      <c r="A36" s="3"/>
      <c r="B36" s="3"/>
      <c r="C36" s="3"/>
      <c r="D36" s="17"/>
      <c r="E36" s="10"/>
      <c r="F36" s="10"/>
      <c r="G36" s="10"/>
      <c r="J36" s="10"/>
    </row>
    <row r="37" spans="1:17" x14ac:dyDescent="0.2">
      <c r="A37" s="19"/>
      <c r="B37" s="19"/>
      <c r="C37" s="19"/>
      <c r="D37" s="19"/>
      <c r="E37" s="19"/>
      <c r="F37" s="19"/>
      <c r="G37" s="19"/>
      <c r="H37" s="19"/>
      <c r="I37" s="19"/>
      <c r="J37" s="19"/>
    </row>
    <row r="38" spans="1:17" x14ac:dyDescent="0.2">
      <c r="A38" s="10"/>
      <c r="B38" s="10"/>
      <c r="C38" s="10"/>
      <c r="D38" s="10"/>
      <c r="E38" s="10"/>
      <c r="F38" s="10"/>
      <c r="G38" s="10"/>
      <c r="J38" s="10"/>
    </row>
    <row r="39" spans="1:17" ht="24" customHeight="1" x14ac:dyDescent="0.2">
      <c r="A39" s="13" t="s">
        <v>23</v>
      </c>
      <c r="B39" s="13"/>
      <c r="C39" s="13"/>
      <c r="D39" s="13"/>
      <c r="E39" s="10"/>
      <c r="F39" s="13" t="s">
        <v>26</v>
      </c>
      <c r="G39" s="13"/>
      <c r="H39" s="13"/>
      <c r="I39" s="13"/>
      <c r="J39" s="10"/>
    </row>
    <row r="40" spans="1:17" x14ac:dyDescent="0.2">
      <c r="A40" s="4" t="s">
        <v>19</v>
      </c>
      <c r="B40" s="4" t="s">
        <v>20</v>
      </c>
      <c r="C40" s="4" t="s">
        <v>2</v>
      </c>
      <c r="D40" s="5" t="s">
        <v>3</v>
      </c>
      <c r="E40" s="10"/>
      <c r="F40" s="36"/>
      <c r="G40" s="36"/>
      <c r="H40" s="36"/>
      <c r="J40" s="10"/>
    </row>
    <row r="41" spans="1:17" x14ac:dyDescent="0.2">
      <c r="A41" s="4">
        <v>22.8</v>
      </c>
      <c r="B41" s="4">
        <v>40</v>
      </c>
      <c r="C41" s="4" t="s">
        <v>4</v>
      </c>
      <c r="D41" s="5">
        <f>SQRT((A41-19.3)^2+(B41-38)^2)</f>
        <v>4.0311288741492746</v>
      </c>
      <c r="E41" s="10"/>
      <c r="F41" s="10"/>
      <c r="G41" s="10"/>
      <c r="J41" s="10"/>
    </row>
    <row r="42" spans="1:17" x14ac:dyDescent="0.2">
      <c r="A42" s="4">
        <v>20.3</v>
      </c>
      <c r="B42" s="4">
        <v>45</v>
      </c>
      <c r="C42" s="4" t="s">
        <v>4</v>
      </c>
      <c r="D42" s="5">
        <f>SQRT((A42-19.3)^2+(B42-38)^2)</f>
        <v>7.0710678118654755</v>
      </c>
      <c r="E42" s="10"/>
      <c r="F42" s="10"/>
      <c r="G42" s="27" t="s">
        <v>9</v>
      </c>
      <c r="H42" s="28" t="s">
        <v>10</v>
      </c>
      <c r="I42" s="28" t="s">
        <v>11</v>
      </c>
      <c r="J42" s="29" t="s">
        <v>12</v>
      </c>
    </row>
    <row r="43" spans="1:17" x14ac:dyDescent="0.2">
      <c r="A43" s="4">
        <v>18.2</v>
      </c>
      <c r="B43" s="4">
        <v>46</v>
      </c>
      <c r="C43" s="4" t="s">
        <v>5</v>
      </c>
      <c r="D43" s="5">
        <f>SQRT((A43-19.3)^2+(B43-38)^2)</f>
        <v>8.0752708932889679</v>
      </c>
      <c r="E43" s="10"/>
      <c r="F43" s="10"/>
      <c r="G43" s="30"/>
      <c r="H43" s="21"/>
      <c r="I43" s="21"/>
      <c r="J43" s="31"/>
    </row>
    <row r="44" spans="1:17" x14ac:dyDescent="0.2">
      <c r="A44" s="4">
        <v>19.600000000000001</v>
      </c>
      <c r="B44" s="4">
        <v>48</v>
      </c>
      <c r="C44" s="4" t="s">
        <v>5</v>
      </c>
      <c r="D44" s="5">
        <f>SQRT((A44-19.3)^2+(B44-38)^2)</f>
        <v>10.004498987955369</v>
      </c>
      <c r="E44" s="10"/>
      <c r="F44" s="10"/>
      <c r="G44" s="5" t="s">
        <v>6</v>
      </c>
      <c r="H44" s="4">
        <v>1</v>
      </c>
      <c r="I44" s="4">
        <v>2</v>
      </c>
      <c r="J44" s="4" t="s">
        <v>4</v>
      </c>
    </row>
    <row r="45" spans="1:17" x14ac:dyDescent="0.2">
      <c r="A45" s="4">
        <v>24.1</v>
      </c>
      <c r="B45" s="4">
        <v>29</v>
      </c>
      <c r="C45" s="4" t="s">
        <v>5</v>
      </c>
      <c r="D45" s="5">
        <f>SQRT((A45-19.3)^2+(B45-38)^2)</f>
        <v>10.200000000000001</v>
      </c>
      <c r="E45" s="10"/>
      <c r="F45" s="10"/>
      <c r="G45" s="5" t="s">
        <v>7</v>
      </c>
      <c r="H45" s="4">
        <v>3</v>
      </c>
      <c r="I45" s="4">
        <v>2</v>
      </c>
      <c r="J45" s="4" t="s">
        <v>5</v>
      </c>
    </row>
    <row r="46" spans="1:17" x14ac:dyDescent="0.2">
      <c r="A46" s="4">
        <v>17.8</v>
      </c>
      <c r="B46" s="4">
        <v>51</v>
      </c>
      <c r="C46" s="4" t="s">
        <v>4</v>
      </c>
      <c r="D46" s="5">
        <f>SQRT((A46-19.3)^2+(B46-38)^2)</f>
        <v>13.0862523283024</v>
      </c>
      <c r="E46" s="10"/>
      <c r="F46" s="10"/>
      <c r="G46" s="5" t="s">
        <v>8</v>
      </c>
      <c r="H46" s="4">
        <v>4</v>
      </c>
      <c r="I46" s="4">
        <v>3</v>
      </c>
      <c r="J46" s="4" t="s">
        <v>5</v>
      </c>
    </row>
    <row r="47" spans="1:17" x14ac:dyDescent="0.2">
      <c r="A47" s="4">
        <v>17.7</v>
      </c>
      <c r="B47" s="4">
        <v>25</v>
      </c>
      <c r="C47" s="4" t="s">
        <v>5</v>
      </c>
      <c r="D47" s="5">
        <f>SQRT((A47-19.3)^2+(B47-38)^2)</f>
        <v>13.098091464026353</v>
      </c>
      <c r="E47" s="10"/>
      <c r="F47" s="10"/>
      <c r="G47" s="10"/>
      <c r="J47" s="10"/>
    </row>
    <row r="48" spans="1:17" x14ac:dyDescent="0.2">
      <c r="A48" s="4">
        <v>28.6</v>
      </c>
      <c r="B48" s="4">
        <v>27</v>
      </c>
      <c r="C48" s="4" t="s">
        <v>4</v>
      </c>
      <c r="D48" s="5">
        <f>SQRT((A48-19.3)^2+(B48-38)^2)</f>
        <v>14.404513181638594</v>
      </c>
      <c r="E48" s="10"/>
      <c r="F48" s="10"/>
      <c r="G48" s="32" t="s">
        <v>25</v>
      </c>
      <c r="H48" s="32"/>
      <c r="I48" s="32"/>
      <c r="J48" s="32"/>
    </row>
    <row r="49" spans="1:10" x14ac:dyDescent="0.2">
      <c r="A49" s="10"/>
      <c r="B49" s="10"/>
      <c r="C49" s="10"/>
      <c r="D49" s="10"/>
      <c r="E49" s="10"/>
      <c r="F49" s="10"/>
      <c r="G49" s="10"/>
      <c r="J49" s="10"/>
    </row>
    <row r="50" spans="1:10" x14ac:dyDescent="0.2">
      <c r="A50" s="33"/>
      <c r="B50" s="33"/>
      <c r="C50" s="33"/>
      <c r="D50" s="34"/>
      <c r="E50" s="35"/>
      <c r="F50" s="35"/>
      <c r="G50" s="35"/>
      <c r="H50" s="35"/>
      <c r="I50" s="35"/>
      <c r="J50" s="35"/>
    </row>
    <row r="51" spans="1:10" x14ac:dyDescent="0.2">
      <c r="A51" s="10"/>
      <c r="B51" s="10"/>
      <c r="C51" s="10"/>
      <c r="D51" s="10"/>
      <c r="E51" s="10"/>
      <c r="F51" s="10"/>
      <c r="G51" s="10"/>
      <c r="J51" s="10"/>
    </row>
    <row r="52" spans="1:10" ht="24" customHeight="1" x14ac:dyDescent="0.2">
      <c r="A52" s="13" t="s">
        <v>23</v>
      </c>
      <c r="B52" s="13"/>
      <c r="C52" s="13"/>
      <c r="D52" s="13"/>
      <c r="E52" s="10"/>
      <c r="F52" s="13" t="s">
        <v>27</v>
      </c>
      <c r="G52" s="13"/>
      <c r="H52" s="13"/>
      <c r="I52" s="13"/>
      <c r="J52" s="10"/>
    </row>
    <row r="53" spans="1:10" x14ac:dyDescent="0.2">
      <c r="A53" s="4" t="s">
        <v>19</v>
      </c>
      <c r="B53" s="4" t="s">
        <v>20</v>
      </c>
      <c r="C53" s="4" t="s">
        <v>2</v>
      </c>
      <c r="D53" s="5" t="s">
        <v>3</v>
      </c>
      <c r="E53" s="10"/>
      <c r="F53" s="36"/>
      <c r="G53" s="36"/>
      <c r="H53" s="36"/>
      <c r="J53" s="10"/>
    </row>
    <row r="54" spans="1:10" x14ac:dyDescent="0.2">
      <c r="A54" s="4">
        <v>17.8</v>
      </c>
      <c r="B54" s="4">
        <v>51</v>
      </c>
      <c r="C54" s="4" t="s">
        <v>4</v>
      </c>
      <c r="D54" s="5">
        <f>SQRT((A54-17.8)^2+(B54-56)^2)</f>
        <v>5</v>
      </c>
      <c r="E54" s="10"/>
      <c r="F54" s="10"/>
      <c r="G54" s="10"/>
      <c r="J54" s="10"/>
    </row>
    <row r="55" spans="1:10" x14ac:dyDescent="0.2">
      <c r="A55" s="4">
        <v>19.600000000000001</v>
      </c>
      <c r="B55" s="4">
        <v>48</v>
      </c>
      <c r="C55" s="4" t="s">
        <v>5</v>
      </c>
      <c r="D55" s="5">
        <f>SQRT((A55-17.8)^2+(B55-56)^2)</f>
        <v>8.2000000000000011</v>
      </c>
      <c r="E55" s="10"/>
      <c r="F55" s="10"/>
      <c r="G55" s="27" t="s">
        <v>9</v>
      </c>
      <c r="H55" s="28" t="s">
        <v>10</v>
      </c>
      <c r="I55" s="28" t="s">
        <v>11</v>
      </c>
      <c r="J55" s="29" t="s">
        <v>12</v>
      </c>
    </row>
    <row r="56" spans="1:10" x14ac:dyDescent="0.2">
      <c r="A56" s="4">
        <v>18.2</v>
      </c>
      <c r="B56" s="4">
        <v>46</v>
      </c>
      <c r="C56" s="4" t="s">
        <v>5</v>
      </c>
      <c r="D56" s="5">
        <f>SQRT((A56-17.8)^2+(B56-56)^2)</f>
        <v>10.007996802557443</v>
      </c>
      <c r="E56" s="10"/>
      <c r="F56" s="10"/>
      <c r="G56" s="30"/>
      <c r="H56" s="21"/>
      <c r="I56" s="21"/>
      <c r="J56" s="31"/>
    </row>
    <row r="57" spans="1:10" x14ac:dyDescent="0.2">
      <c r="A57" s="4">
        <v>20.3</v>
      </c>
      <c r="B57" s="4">
        <v>45</v>
      </c>
      <c r="C57" s="4" t="s">
        <v>4</v>
      </c>
      <c r="D57" s="5">
        <f>SQRT((A57-17.8)^2+(B57-56)^2)</f>
        <v>11.280514172678478</v>
      </c>
      <c r="E57" s="10"/>
      <c r="F57" s="10"/>
      <c r="G57" s="5" t="s">
        <v>6</v>
      </c>
      <c r="H57" s="4">
        <v>2</v>
      </c>
      <c r="I57" s="4">
        <v>1</v>
      </c>
      <c r="J57" s="4" t="s">
        <v>5</v>
      </c>
    </row>
    <row r="58" spans="1:10" x14ac:dyDescent="0.2">
      <c r="A58" s="4">
        <v>22.8</v>
      </c>
      <c r="B58" s="4">
        <v>40</v>
      </c>
      <c r="C58" s="4" t="s">
        <v>4</v>
      </c>
      <c r="D58" s="5">
        <f>SQRT((A58-17.8)^2+(B58-56)^2)</f>
        <v>16.763054614240211</v>
      </c>
      <c r="E58" s="10"/>
      <c r="F58" s="10"/>
      <c r="G58" s="5" t="s">
        <v>7</v>
      </c>
      <c r="H58" s="4">
        <v>2</v>
      </c>
      <c r="I58" s="4">
        <v>3</v>
      </c>
      <c r="J58" s="4" t="s">
        <v>4</v>
      </c>
    </row>
    <row r="59" spans="1:10" x14ac:dyDescent="0.2">
      <c r="A59" s="4">
        <v>24.1</v>
      </c>
      <c r="B59" s="4">
        <v>29</v>
      </c>
      <c r="C59" s="4" t="s">
        <v>5</v>
      </c>
      <c r="D59" s="5">
        <f>SQRT((A59-17.8)^2+(B59-56)^2)</f>
        <v>27.725259241348855</v>
      </c>
      <c r="E59" s="10"/>
      <c r="F59" s="10"/>
      <c r="G59" s="5" t="s">
        <v>8</v>
      </c>
      <c r="H59" s="4">
        <v>3</v>
      </c>
      <c r="I59" s="4">
        <v>4</v>
      </c>
      <c r="J59" s="4" t="s">
        <v>4</v>
      </c>
    </row>
    <row r="60" spans="1:10" x14ac:dyDescent="0.2">
      <c r="A60" s="4">
        <v>28.6</v>
      </c>
      <c r="B60" s="4">
        <v>27</v>
      </c>
      <c r="C60" s="4" t="s">
        <v>4</v>
      </c>
      <c r="D60" s="5">
        <f>SQRT((A60-17.8)^2+(B60-56)^2)</f>
        <v>30.945758998609161</v>
      </c>
      <c r="E60" s="10"/>
      <c r="F60" s="10"/>
      <c r="G60" s="10"/>
      <c r="J60" s="10"/>
    </row>
    <row r="61" spans="1:10" x14ac:dyDescent="0.2">
      <c r="A61" s="4">
        <v>17.7</v>
      </c>
      <c r="B61" s="4">
        <v>25</v>
      </c>
      <c r="C61" s="4" t="s">
        <v>5</v>
      </c>
      <c r="D61" s="5">
        <f>SQRT((A61-17.8)^2+(B61-56)^2)</f>
        <v>31.000161289902994</v>
      </c>
      <c r="E61" s="10"/>
      <c r="F61" s="10"/>
      <c r="G61" s="32" t="s">
        <v>25</v>
      </c>
      <c r="H61" s="32"/>
      <c r="I61" s="32"/>
      <c r="J61" s="32"/>
    </row>
    <row r="62" spans="1:10" x14ac:dyDescent="0.2">
      <c r="A62" s="10"/>
      <c r="B62" s="10"/>
      <c r="C62" s="10"/>
      <c r="D62" s="10"/>
      <c r="E62" s="10"/>
      <c r="F62" s="10"/>
      <c r="G62" s="10"/>
      <c r="J62" s="10"/>
    </row>
    <row r="63" spans="1:10" x14ac:dyDescent="0.2">
      <c r="A63" s="19"/>
      <c r="B63" s="19"/>
      <c r="C63" s="19"/>
      <c r="D63" s="19"/>
      <c r="E63" s="19"/>
      <c r="F63" s="19"/>
      <c r="G63" s="19"/>
      <c r="H63" s="19"/>
      <c r="I63" s="19"/>
      <c r="J63" s="19"/>
    </row>
    <row r="64" spans="1:10" x14ac:dyDescent="0.2">
      <c r="A64" s="10"/>
      <c r="B64" s="10"/>
      <c r="C64" s="10"/>
      <c r="D64" s="10"/>
      <c r="E64" s="10"/>
      <c r="F64" s="10"/>
      <c r="G64" s="10"/>
      <c r="J64" s="10"/>
    </row>
    <row r="65" spans="1:10" ht="24" customHeight="1" x14ac:dyDescent="0.2">
      <c r="A65" s="13" t="s">
        <v>23</v>
      </c>
      <c r="B65" s="13"/>
      <c r="C65" s="13"/>
      <c r="D65" s="13"/>
      <c r="E65" s="10"/>
      <c r="F65" s="13" t="s">
        <v>28</v>
      </c>
      <c r="G65" s="13"/>
      <c r="H65" s="13"/>
      <c r="I65" s="13"/>
      <c r="J65" s="10"/>
    </row>
    <row r="66" spans="1:10" x14ac:dyDescent="0.2">
      <c r="A66" s="4" t="s">
        <v>19</v>
      </c>
      <c r="B66" s="4" t="s">
        <v>20</v>
      </c>
      <c r="C66" s="4" t="s">
        <v>2</v>
      </c>
      <c r="D66" s="5" t="s">
        <v>3</v>
      </c>
      <c r="E66" s="10"/>
      <c r="F66" s="18"/>
      <c r="G66" s="18"/>
      <c r="H66" s="18"/>
      <c r="J66" s="10"/>
    </row>
    <row r="67" spans="1:10" x14ac:dyDescent="0.2">
      <c r="A67" s="4">
        <v>24.1</v>
      </c>
      <c r="B67" s="4">
        <v>29</v>
      </c>
      <c r="C67" s="4" t="s">
        <v>5</v>
      </c>
      <c r="D67" s="5">
        <f>SQRT((A67-25.1)^2+(B67-27)^2)</f>
        <v>2.2360679774997898</v>
      </c>
      <c r="E67" s="10"/>
      <c r="F67" s="10"/>
      <c r="G67" s="10"/>
      <c r="J67" s="10"/>
    </row>
    <row r="68" spans="1:10" x14ac:dyDescent="0.2">
      <c r="A68" s="4">
        <v>28.6</v>
      </c>
      <c r="B68" s="4">
        <v>27</v>
      </c>
      <c r="C68" s="4" t="s">
        <v>4</v>
      </c>
      <c r="D68" s="5">
        <f>SQRT((A68-25.1)^2+(B68-27)^2)</f>
        <v>3.5</v>
      </c>
      <c r="E68" s="10"/>
      <c r="F68" s="10"/>
      <c r="G68" s="27" t="s">
        <v>9</v>
      </c>
      <c r="H68" s="28" t="s">
        <v>10</v>
      </c>
      <c r="I68" s="28" t="s">
        <v>11</v>
      </c>
      <c r="J68" s="29" t="s">
        <v>12</v>
      </c>
    </row>
    <row r="69" spans="1:10" x14ac:dyDescent="0.2">
      <c r="A69" s="4">
        <v>17.7</v>
      </c>
      <c r="B69" s="4">
        <v>25</v>
      </c>
      <c r="C69" s="4" t="s">
        <v>5</v>
      </c>
      <c r="D69" s="5">
        <f>SQRT((A69-25.1)^2+(B69-27)^2)</f>
        <v>7.6655071586947221</v>
      </c>
      <c r="E69" s="10"/>
      <c r="F69" s="10"/>
      <c r="G69" s="30"/>
      <c r="H69" s="21"/>
      <c r="I69" s="21"/>
      <c r="J69" s="31"/>
    </row>
    <row r="70" spans="1:10" x14ac:dyDescent="0.2">
      <c r="A70" s="4">
        <v>22.8</v>
      </c>
      <c r="B70" s="4">
        <v>40</v>
      </c>
      <c r="C70" s="4" t="s">
        <v>4</v>
      </c>
      <c r="D70" s="5">
        <f>SQRT((A70-25.1)^2+(B70-27)^2)</f>
        <v>13.201893803541974</v>
      </c>
      <c r="E70" s="10"/>
      <c r="F70" s="10"/>
      <c r="G70" s="5" t="s">
        <v>6</v>
      </c>
      <c r="H70" s="4">
        <v>2</v>
      </c>
      <c r="I70" s="4">
        <v>1</v>
      </c>
      <c r="J70" s="4" t="s">
        <v>5</v>
      </c>
    </row>
    <row r="71" spans="1:10" x14ac:dyDescent="0.2">
      <c r="A71" s="4">
        <v>20.3</v>
      </c>
      <c r="B71" s="4">
        <v>45</v>
      </c>
      <c r="C71" s="4" t="s">
        <v>4</v>
      </c>
      <c r="D71" s="5">
        <f>SQRT((A71-25.1)^2+(B71-27)^2)</f>
        <v>18.62900963551203</v>
      </c>
      <c r="E71" s="10"/>
      <c r="F71" s="10"/>
      <c r="G71" s="5" t="s">
        <v>7</v>
      </c>
      <c r="H71" s="4">
        <v>2</v>
      </c>
      <c r="I71" s="4">
        <v>3</v>
      </c>
      <c r="J71" s="4" t="s">
        <v>4</v>
      </c>
    </row>
    <row r="72" spans="1:10" x14ac:dyDescent="0.2">
      <c r="A72" s="4">
        <v>18.2</v>
      </c>
      <c r="B72" s="4">
        <v>46</v>
      </c>
      <c r="C72" s="4" t="s">
        <v>5</v>
      </c>
      <c r="D72" s="5">
        <f>SQRT((A72-25.1)^2+(B72-27)^2)</f>
        <v>20.214103987068039</v>
      </c>
      <c r="E72" s="10"/>
      <c r="F72" s="10"/>
      <c r="G72" s="5" t="s">
        <v>8</v>
      </c>
      <c r="H72" s="4">
        <v>4</v>
      </c>
      <c r="I72" s="4">
        <v>3</v>
      </c>
      <c r="J72" s="4" t="s">
        <v>5</v>
      </c>
    </row>
    <row r="73" spans="1:10" x14ac:dyDescent="0.2">
      <c r="A73" s="4">
        <v>19.600000000000001</v>
      </c>
      <c r="B73" s="4">
        <v>48</v>
      </c>
      <c r="C73" s="4" t="s">
        <v>5</v>
      </c>
      <c r="D73" s="5">
        <f>SQRT((A73-25.1)^2+(B73-27)^2)</f>
        <v>21.708293346092411</v>
      </c>
      <c r="E73" s="10"/>
      <c r="F73" s="10"/>
      <c r="G73" s="10"/>
      <c r="J73" s="10"/>
    </row>
    <row r="74" spans="1:10" x14ac:dyDescent="0.2">
      <c r="A74" s="4">
        <v>17.8</v>
      </c>
      <c r="B74" s="4">
        <v>51</v>
      </c>
      <c r="C74" s="4" t="s">
        <v>4</v>
      </c>
      <c r="D74" s="5">
        <f>SQRT((A74-25.1)^2+(B74-27)^2)</f>
        <v>25.085653270345581</v>
      </c>
      <c r="E74" s="10"/>
      <c r="F74" s="10"/>
      <c r="G74" s="32" t="s">
        <v>25</v>
      </c>
      <c r="H74" s="32"/>
      <c r="I74" s="32"/>
      <c r="J74" s="32"/>
    </row>
    <row r="75" spans="1:10" x14ac:dyDescent="0.2">
      <c r="A75" s="10"/>
      <c r="B75" s="10"/>
      <c r="C75" s="10"/>
      <c r="D75" s="10"/>
      <c r="E75" s="10"/>
      <c r="F75" s="10"/>
      <c r="G75" s="10"/>
      <c r="J75" s="10"/>
    </row>
    <row r="76" spans="1:10" x14ac:dyDescent="0.2">
      <c r="A76" s="19"/>
      <c r="B76" s="19"/>
      <c r="C76" s="19"/>
      <c r="D76" s="19"/>
      <c r="E76" s="19"/>
      <c r="F76" s="19"/>
      <c r="G76" s="19"/>
      <c r="H76" s="19"/>
      <c r="I76" s="19"/>
      <c r="J76" s="19"/>
    </row>
    <row r="77" spans="1:10" x14ac:dyDescent="0.2">
      <c r="A77" s="10"/>
      <c r="B77" s="10"/>
      <c r="C77" s="10"/>
      <c r="D77" s="10"/>
      <c r="E77" s="10"/>
      <c r="F77" s="10"/>
      <c r="G77" s="10"/>
      <c r="J77" s="10"/>
    </row>
    <row r="78" spans="1:10" ht="24" customHeight="1" x14ac:dyDescent="0.2">
      <c r="A78" s="13" t="s">
        <v>23</v>
      </c>
      <c r="B78" s="13"/>
      <c r="C78" s="13"/>
      <c r="D78" s="13"/>
      <c r="E78" s="10"/>
      <c r="F78" s="13" t="s">
        <v>29</v>
      </c>
      <c r="G78" s="13"/>
      <c r="H78" s="13"/>
      <c r="I78" s="13"/>
      <c r="J78" s="10"/>
    </row>
    <row r="79" spans="1:10" x14ac:dyDescent="0.2">
      <c r="A79" s="4" t="s">
        <v>19</v>
      </c>
      <c r="B79" s="4" t="s">
        <v>20</v>
      </c>
      <c r="C79" s="4" t="s">
        <v>2</v>
      </c>
      <c r="D79" s="5" t="s">
        <v>3</v>
      </c>
      <c r="E79" s="10"/>
      <c r="F79" s="18"/>
      <c r="G79" s="18"/>
      <c r="H79" s="18"/>
      <c r="J79" s="10"/>
    </row>
    <row r="80" spans="1:10" x14ac:dyDescent="0.2">
      <c r="A80" s="4">
        <v>28.6</v>
      </c>
      <c r="B80" s="4">
        <v>27</v>
      </c>
      <c r="C80" s="4" t="s">
        <v>4</v>
      </c>
      <c r="D80" s="5">
        <f>SQRT((A80-30.2)^2+(B80-24)^2)</f>
        <v>3.399999999999999</v>
      </c>
      <c r="E80" s="10"/>
      <c r="F80" s="10"/>
      <c r="G80" s="10"/>
      <c r="J80" s="10"/>
    </row>
    <row r="81" spans="1:10" x14ac:dyDescent="0.2">
      <c r="A81" s="4">
        <v>24.1</v>
      </c>
      <c r="B81" s="4">
        <v>29</v>
      </c>
      <c r="C81" s="4" t="s">
        <v>5</v>
      </c>
      <c r="D81" s="5">
        <f>SQRT((A81-30.2)^2+(B81-24)^2)</f>
        <v>7.8873316146843964</v>
      </c>
      <c r="E81" s="10"/>
      <c r="F81" s="10"/>
      <c r="G81" s="27" t="s">
        <v>9</v>
      </c>
      <c r="H81" s="28" t="s">
        <v>10</v>
      </c>
      <c r="I81" s="28" t="s">
        <v>11</v>
      </c>
      <c r="J81" s="29" t="s">
        <v>12</v>
      </c>
    </row>
    <row r="82" spans="1:10" x14ac:dyDescent="0.2">
      <c r="A82" s="4">
        <v>17.7</v>
      </c>
      <c r="B82" s="4">
        <v>25</v>
      </c>
      <c r="C82" s="4" t="s">
        <v>5</v>
      </c>
      <c r="D82" s="5">
        <f>SQRT((A82-30.2)^2+(B82-24)^2)</f>
        <v>12.539936203984453</v>
      </c>
      <c r="E82" s="10"/>
      <c r="F82" s="10"/>
      <c r="G82" s="30"/>
      <c r="H82" s="21"/>
      <c r="I82" s="21"/>
      <c r="J82" s="31"/>
    </row>
    <row r="83" spans="1:10" x14ac:dyDescent="0.2">
      <c r="A83" s="4">
        <v>22.8</v>
      </c>
      <c r="B83" s="4">
        <v>40</v>
      </c>
      <c r="C83" s="4" t="s">
        <v>4</v>
      </c>
      <c r="D83" s="5">
        <f>SQRT((A83-30.2)^2+(B83-24)^2)</f>
        <v>17.628386199536248</v>
      </c>
      <c r="E83" s="10"/>
      <c r="F83" s="10"/>
      <c r="G83" s="5" t="s">
        <v>6</v>
      </c>
      <c r="H83" s="4">
        <v>2</v>
      </c>
      <c r="I83" s="4">
        <v>1</v>
      </c>
      <c r="J83" s="4" t="s">
        <v>5</v>
      </c>
    </row>
    <row r="84" spans="1:10" x14ac:dyDescent="0.2">
      <c r="A84" s="4">
        <v>20.3</v>
      </c>
      <c r="B84" s="4">
        <v>45</v>
      </c>
      <c r="C84" s="4" t="s">
        <v>4</v>
      </c>
      <c r="D84" s="5">
        <f>SQRT((A84-30.2)^2+(B84-24)^2)</f>
        <v>23.216588896735026</v>
      </c>
      <c r="E84" s="10"/>
      <c r="F84" s="10"/>
      <c r="G84" s="5" t="s">
        <v>7</v>
      </c>
      <c r="H84" s="4">
        <v>2</v>
      </c>
      <c r="I84" s="4">
        <v>3</v>
      </c>
      <c r="J84" s="4" t="s">
        <v>4</v>
      </c>
    </row>
    <row r="85" spans="1:10" x14ac:dyDescent="0.2">
      <c r="A85" s="4">
        <v>18.2</v>
      </c>
      <c r="B85" s="4">
        <v>46</v>
      </c>
      <c r="C85" s="4" t="s">
        <v>5</v>
      </c>
      <c r="D85" s="5">
        <f>SQRT((A85-30.2)^2+(B85-24)^2)</f>
        <v>25.059928172283335</v>
      </c>
      <c r="E85" s="10"/>
      <c r="F85" s="10"/>
      <c r="G85" s="5" t="s">
        <v>8</v>
      </c>
      <c r="H85" s="4">
        <v>4</v>
      </c>
      <c r="I85" s="4">
        <v>3</v>
      </c>
      <c r="J85" s="4" t="s">
        <v>5</v>
      </c>
    </row>
    <row r="86" spans="1:10" x14ac:dyDescent="0.2">
      <c r="A86" s="4">
        <v>19.600000000000001</v>
      </c>
      <c r="B86" s="4">
        <v>48</v>
      </c>
      <c r="C86" s="4" t="s">
        <v>5</v>
      </c>
      <c r="D86" s="5">
        <f>SQRT((A86-30.2)^2+(B86-24)^2)</f>
        <v>26.236615635405414</v>
      </c>
      <c r="E86" s="10"/>
      <c r="F86" s="10"/>
      <c r="G86" s="10"/>
      <c r="J86" s="10"/>
    </row>
    <row r="87" spans="1:10" x14ac:dyDescent="0.2">
      <c r="A87" s="4">
        <v>17.8</v>
      </c>
      <c r="B87" s="4">
        <v>51</v>
      </c>
      <c r="C87" s="4" t="s">
        <v>4</v>
      </c>
      <c r="D87" s="5">
        <f>SQRT((A87-30.2)^2+(B87-24)^2)</f>
        <v>29.711277320236501</v>
      </c>
      <c r="E87" s="10"/>
      <c r="F87" s="10"/>
      <c r="G87" s="32" t="s">
        <v>25</v>
      </c>
      <c r="H87" s="32"/>
      <c r="I87" s="32"/>
      <c r="J87" s="32"/>
    </row>
    <row r="88" spans="1:10" x14ac:dyDescent="0.2">
      <c r="A88" s="10"/>
      <c r="B88" s="10"/>
      <c r="C88" s="10"/>
      <c r="D88" s="10"/>
      <c r="E88" s="10"/>
      <c r="F88" s="10"/>
      <c r="G88" s="10"/>
      <c r="J88" s="10"/>
    </row>
    <row r="89" spans="1:10" x14ac:dyDescent="0.2">
      <c r="A89" s="19"/>
      <c r="B89" s="19"/>
      <c r="C89" s="19"/>
      <c r="D89" s="19"/>
      <c r="E89" s="19"/>
      <c r="F89" s="19"/>
      <c r="G89" s="19"/>
      <c r="H89" s="19"/>
      <c r="I89" s="19"/>
      <c r="J89" s="19"/>
    </row>
  </sheetData>
  <mergeCells count="50">
    <mergeCell ref="G87:J87"/>
    <mergeCell ref="A89:J89"/>
    <mergeCell ref="F26:I26"/>
    <mergeCell ref="F39:I39"/>
    <mergeCell ref="F52:I52"/>
    <mergeCell ref="F65:I65"/>
    <mergeCell ref="F78:I78"/>
    <mergeCell ref="G74:J74"/>
    <mergeCell ref="A76:J76"/>
    <mergeCell ref="A78:D78"/>
    <mergeCell ref="G81:G82"/>
    <mergeCell ref="H81:H82"/>
    <mergeCell ref="I81:I82"/>
    <mergeCell ref="J81:J82"/>
    <mergeCell ref="G61:J61"/>
    <mergeCell ref="A63:J63"/>
    <mergeCell ref="A65:D65"/>
    <mergeCell ref="G68:G69"/>
    <mergeCell ref="H68:H69"/>
    <mergeCell ref="I68:I69"/>
    <mergeCell ref="J68:J69"/>
    <mergeCell ref="G48:J48"/>
    <mergeCell ref="A52:D52"/>
    <mergeCell ref="G55:G56"/>
    <mergeCell ref="H55:H56"/>
    <mergeCell ref="I55:I56"/>
    <mergeCell ref="J55:J56"/>
    <mergeCell ref="G35:J35"/>
    <mergeCell ref="A37:J37"/>
    <mergeCell ref="A39:D39"/>
    <mergeCell ref="G42:G43"/>
    <mergeCell ref="H42:H43"/>
    <mergeCell ref="I42:I43"/>
    <mergeCell ref="J42:J43"/>
    <mergeCell ref="A24:J24"/>
    <mergeCell ref="A26:D26"/>
    <mergeCell ref="G29:G30"/>
    <mergeCell ref="H29:H30"/>
    <mergeCell ref="I29:I30"/>
    <mergeCell ref="J29:J30"/>
    <mergeCell ref="A1:N1"/>
    <mergeCell ref="A13:N13"/>
    <mergeCell ref="A2:D2"/>
    <mergeCell ref="H4:K4"/>
    <mergeCell ref="F2:I2"/>
    <mergeCell ref="A15:C15"/>
    <mergeCell ref="D15:G15"/>
    <mergeCell ref="D16:D22"/>
    <mergeCell ref="A22:C22"/>
    <mergeCell ref="I18:J18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2018-11-02T06:19:34Z</dcterms:created>
  <dcterms:modified xsi:type="dcterms:W3CDTF">2018-11-19T18:53:56Z</dcterms:modified>
</cp:coreProperties>
</file>